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итина д. 81" sheetId="1" r:id="rId1"/>
  </sheets>
  <externalReferences>
    <externalReference r:id="rId2"/>
  </externalReferences>
  <definedNames>
    <definedName name="АДРЕС" localSheetId="0">'ул Никитина д. 81'!$B$3</definedName>
    <definedName name="АДРЕС">#REF!</definedName>
    <definedName name="АДРЕС2">#REF!</definedName>
    <definedName name="ВХДОЛГ" localSheetId="0">'ул Никитина д. 81'!$G$9</definedName>
    <definedName name="ВХДОЛГ">#REF!</definedName>
    <definedName name="ВХСАЛЬДО" localSheetId="0">'ул Никитина д. 81'!$D$9</definedName>
    <definedName name="ВХСАЛЬДО">#REF!</definedName>
    <definedName name="ВХСАЛЬДО3МЕС">#REF!</definedName>
    <definedName name="ДОГОВОР" localSheetId="0">'ул Никитина д. 81'!$B$4</definedName>
    <definedName name="ДОГОВОР">#REF!</definedName>
    <definedName name="ДОЛГ" localSheetId="0">'ул Никитина д. 81'!$A$9</definedName>
    <definedName name="ДОЛГ">#REF!</definedName>
    <definedName name="ЗАТРАЧЕНОК" localSheetId="0">'ул Никитина д. 81'!$D$41</definedName>
    <definedName name="ЗАТРАЧЕНОК">#REF!</definedName>
    <definedName name="ЗАТРАЧЕНОТ" localSheetId="0">'ул Никитина д. 81'!$D$40</definedName>
    <definedName name="ЗАТРАЧЕНОТ">#REF!</definedName>
    <definedName name="ЗАТРЕМ" localSheetId="0">'ул Никитина д. 81'!$D$56</definedName>
    <definedName name="ЗАТРЕМ">#REF!</definedName>
    <definedName name="ИСХДОЛГ" localSheetId="0">'ул Никитина д. 81'!$G$46</definedName>
    <definedName name="ИСХДОЛГ">#REF!</definedName>
    <definedName name="ИСХСАЛЬДО" localSheetId="0">'ул Никитина д. 81'!$D$46</definedName>
    <definedName name="ИСХСАЛЬДО">#REF!</definedName>
    <definedName name="ИСХСАЛЬДО3МЕС">#REF!</definedName>
    <definedName name="КАП" localSheetId="0">'ул Никитина д. 81'!$C$41</definedName>
    <definedName name="КАП">#REF!</definedName>
    <definedName name="КАПРЕМ">#REF!</definedName>
    <definedName name="КПЕРЕЧИСК" localSheetId="0">'ул Никитина д. 81'!$G$41</definedName>
    <definedName name="КПЕРЕЧИСК">#REF!</definedName>
    <definedName name="КПЕРЕЧИСТ" localSheetId="0">'ул Никитина д. 81'!$G$40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Никитина д. 81'!$D$54</definedName>
    <definedName name="НАЧРЕМ">#REF!</definedName>
    <definedName name="НЕЖНАЧРЕМ" localSheetId="0">'ул Никитина д. 81'!$D$55</definedName>
    <definedName name="НЕЖНАЧРЕМ">#REF!</definedName>
    <definedName name="ОПАЛЧЕНОТ" localSheetId="0">'ул Никитина д. 81'!$E$40</definedName>
    <definedName name="ОПАЛЧЕНОТ">#REF!</definedName>
    <definedName name="ОПЛАЧЕНОК" localSheetId="0">'ул Никитина д. 81'!$E$41</definedName>
    <definedName name="ОПЛАЧЕНОК">#REF!</definedName>
    <definedName name="ОСВОЕНО">#REF!</definedName>
    <definedName name="ОСТ" localSheetId="0">'ул Никитина д. 81'!$A$46</definedName>
    <definedName name="ОСТ">#REF!</definedName>
    <definedName name="ПЛОЩАДЬ" localSheetId="0">'ул Никитина д. 81'!$B$5</definedName>
    <definedName name="ПЛОЩАДЬ">#REF!</definedName>
    <definedName name="ПЛОЩАДЬДОМА">#REF!</definedName>
    <definedName name="РАЗМЕРПЛАТЫ" localSheetId="0">'ул Никитина д. 81'!$C$11</definedName>
    <definedName name="РАЗМЕРПЛАТЫ">#REF!</definedName>
    <definedName name="СНРЕМ" localSheetId="0">'ул Никитина д. 81'!#REF!</definedName>
    <definedName name="СНРЕМ">#REF!</definedName>
    <definedName name="ТАРОТОП" localSheetId="0">'ул Никитина д. 81'!$C$16</definedName>
    <definedName name="ТАРОТОП">#REF!</definedName>
    <definedName name="ТАРХВС" localSheetId="0">'ул Никитина д. 81'!$C$17</definedName>
    <definedName name="ТАРХВС">#REF!</definedName>
    <definedName name="ТБО" localSheetId="0">'ул Никитина д. 81'!$C$13</definedName>
    <definedName name="ТБО">#REF!</definedName>
    <definedName name="ТБОНАЧ" localSheetId="0">'ул Никитина д. 81'!$D$13</definedName>
    <definedName name="ТБОНАЧ">#REF!</definedName>
    <definedName name="ТБОНЕД" localSheetId="0">'ул Никитина д. 81'!$F$13</definedName>
    <definedName name="ТБОНЕД">#REF!</definedName>
    <definedName name="ТБООПЛ" localSheetId="0">'ул Никитина д. 81'!$E$13</definedName>
    <definedName name="ТБООПЛ">#REF!</definedName>
    <definedName name="ТБОПОСТ" localSheetId="0">'ул Никитина д. 81'!$G$13</definedName>
    <definedName name="ТБОПОСТ">#REF!</definedName>
    <definedName name="ТЕК" localSheetId="0">'ул Никитина д. 81'!$C$40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<sst xmlns="http://schemas.openxmlformats.org/spreadsheetml/2006/main" count="75" uniqueCount="72">
  <si>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</si>
  <si>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</si>
  <si>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Никитина д. 81</t>
  </si>
  <si>
    <t>Договор управления №:</t>
  </si>
  <si>
    <t xml:space="preserve">№ 151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</si>
  <si>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</si>
  <si>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</si>
  <si>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</si>
  <si>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</si>
  <si>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</si>
  <si>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</si>
  <si>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</si>
  <si>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</si>
  <si>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</si>
  <si>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</si>
  <si>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</si>
  <si>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</si>
  <si>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</si>
  <si>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</si>
  <si>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</si>
  <si>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</si>
  <si>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</si>
  <si>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</si>
  <si>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</si>
  <si>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</si>
  <si>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</si>
  <si>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</si>
  <si>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</si>
  <si>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</si>
  <si>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Обслуживание ОПУ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</si>
  <si>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</si>
  <si>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</si>
  <si>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</si>
  <si>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</si>
  <si>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</si>
  <si>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</si>
  <si>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</si>
  <si>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</si>
  <si>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</si>
  <si>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</si>
  <si>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</si>
  <si>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Изоляция труб ГВС</t>
  </si>
  <si>
    <t>Поверка теплосчетчика</t>
  </si>
  <si>
    <t>Восстановление остекления л/к</t>
  </si>
  <si>
    <t>Замена фановой трубы</t>
  </si>
  <si>
    <t>Прочистка вентканалов, газоходов</t>
  </si>
  <si>
    <t>изоляция трубопроводов</t>
  </si>
  <si>
    <t>Замена канализации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</si>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</sst>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0"/>
  <dimension ref="A1:CS712"/>
  <sheetViews>
    <sheetView tabSelected="1" topLeftCell="A45" workbookViewId="0">
      <selection activeCell="I64" sqref="I64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14543.099999999997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2377505.5799999917</v>
      </c>
      <c r="E9" s="10" t="s">
        <v>8</v>
      </c>
      <c r="F9" s="11"/>
      <c r="G9" s="9">
        <v>816056.85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1573665.3400000022</v>
      </c>
      <c r="E13" s="24">
        <v>1531654.7299999997</v>
      </c>
      <c r="F13" s="25">
        <f>ТБОНАЧ-ТБООПЛ</f>
        <v>42010.610000002431</v>
      </c>
      <c r="G13" s="26">
        <f>ТБООПЛ</f>
        <v>1531654.7299999997</v>
      </c>
    </row>
    <row r="14" spans="1:7" ht="13.5" thickBot="1" x14ac:dyDescent="0.25">
      <c r="A14" s="27"/>
      <c r="B14" s="28" t="s">
        <v>17</v>
      </c>
      <c r="C14" s="29"/>
      <c r="D14" s="30">
        <f>D13</f>
        <v>1573665.3400000022</v>
      </c>
      <c r="E14" s="30">
        <f>E13</f>
        <v>1531654.7299999997</v>
      </c>
      <c r="F14" s="30">
        <f>F13</f>
        <v>42010.610000002431</v>
      </c>
      <c r="G14" s="30">
        <f>SUM(ТБОПОСТ)</f>
        <v>1531654.7299999997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3261129.8900000039</v>
      </c>
      <c r="E16" s="24">
        <v>3363762.9300000025</v>
      </c>
      <c r="F16" s="25">
        <f t="shared" ref="F16:F25" si="0">D16-E16</f>
        <v>-102633.03999999864</v>
      </c>
      <c r="G16" s="26">
        <f t="shared" ref="G16:G25" si="1">E16</f>
        <v>3363762.9300000025</v>
      </c>
    </row>
    <row r="17" spans="1:7" x14ac:dyDescent="0.2">
      <c r="A17" s="34"/>
      <c r="B17" s="35" t="s">
        <v>20</v>
      </c>
      <c r="C17" s="23">
        <v>25.95</v>
      </c>
      <c r="D17" s="24">
        <v>478278.17999999941</v>
      </c>
      <c r="E17" s="24">
        <v>474030.74999999808</v>
      </c>
      <c r="F17" s="25">
        <f t="shared" si="0"/>
        <v>4247.4300000013318</v>
      </c>
      <c r="G17" s="26">
        <f t="shared" si="1"/>
        <v>474030.74999999808</v>
      </c>
    </row>
    <row r="18" spans="1:7" x14ac:dyDescent="0.2">
      <c r="A18" s="34"/>
      <c r="B18" s="35" t="s">
        <v>21</v>
      </c>
      <c r="C18" s="23">
        <v>17.79</v>
      </c>
      <c r="D18" s="24">
        <v>328304.51999999979</v>
      </c>
      <c r="E18" s="24">
        <v>324088.13000000024</v>
      </c>
      <c r="F18" s="25">
        <f t="shared" si="0"/>
        <v>4216.3899999995483</v>
      </c>
      <c r="G18" s="26">
        <f t="shared" si="1"/>
        <v>324088.13000000024</v>
      </c>
    </row>
    <row r="19" spans="1:7" x14ac:dyDescent="0.2">
      <c r="A19" s="34"/>
      <c r="B19" s="35" t="s">
        <v>22</v>
      </c>
      <c r="C19" s="23" t="s">
        <v>23</v>
      </c>
      <c r="D19" s="24">
        <v>1877502.9700000084</v>
      </c>
      <c r="E19" s="24">
        <v>1820911.420000005</v>
      </c>
      <c r="F19" s="25">
        <f t="shared" si="0"/>
        <v>56591.550000003306</v>
      </c>
      <c r="G19" s="26">
        <f t="shared" si="1"/>
        <v>1820911.420000005</v>
      </c>
    </row>
    <row r="20" spans="1:7" x14ac:dyDescent="0.2">
      <c r="A20" s="34"/>
      <c r="B20" s="35" t="s">
        <v>24</v>
      </c>
      <c r="C20" s="23">
        <v>17.79</v>
      </c>
      <c r="D20" s="24">
        <v>222129.47999999934</v>
      </c>
      <c r="E20" s="24">
        <v>215639.96999999936</v>
      </c>
      <c r="F20" s="25">
        <f t="shared" si="0"/>
        <v>6489.5099999999802</v>
      </c>
      <c r="G20" s="26">
        <f t="shared" si="1"/>
        <v>215639.96999999936</v>
      </c>
    </row>
    <row r="21" spans="1:7" x14ac:dyDescent="0.2">
      <c r="A21" s="34"/>
      <c r="B21" s="35" t="s">
        <v>25</v>
      </c>
      <c r="C21" s="23">
        <v>2.76</v>
      </c>
      <c r="D21" s="24">
        <v>688512.22000000079</v>
      </c>
      <c r="E21" s="24">
        <v>913926.54000000167</v>
      </c>
      <c r="F21" s="25">
        <f t="shared" si="0"/>
        <v>-225414.32000000088</v>
      </c>
      <c r="G21" s="26">
        <f t="shared" si="1"/>
        <v>913926.54000000167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6855857.260000011</v>
      </c>
      <c r="E26" s="30">
        <f>SUM(E16:E25)</f>
        <v>7112359.7400000077</v>
      </c>
      <c r="F26" s="30">
        <f>SUM(F16:F25)</f>
        <v>-256502.47999999535</v>
      </c>
      <c r="G26" s="30">
        <f>SUM(G16:G25)</f>
        <v>7112359.7400000077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590853.4100000005</v>
      </c>
      <c r="E28" s="24">
        <v>554081.57000000018</v>
      </c>
      <c r="F28" s="25">
        <f>D28-E28</f>
        <v>36771.840000000317</v>
      </c>
      <c r="G28" s="26">
        <f t="shared" ref="G28:G37" si="2">E28</f>
        <v>554081.57000000018</v>
      </c>
    </row>
    <row r="29" spans="1:7" x14ac:dyDescent="0.2">
      <c r="A29" s="34"/>
      <c r="B29" s="35" t="s">
        <v>28</v>
      </c>
      <c r="C29" s="23">
        <v>0</v>
      </c>
      <c r="D29" s="24">
        <v>156547</v>
      </c>
      <c r="E29" s="24">
        <v>147481.74999999994</v>
      </c>
      <c r="F29" s="25">
        <f>D29-E29</f>
        <v>9065.2500000000582</v>
      </c>
      <c r="G29" s="26">
        <f t="shared" si="2"/>
        <v>147481.74999999994</v>
      </c>
    </row>
    <row r="30" spans="1:7" x14ac:dyDescent="0.2">
      <c r="A30" s="34"/>
      <c r="B30" s="35" t="s">
        <v>29</v>
      </c>
      <c r="C30" s="23">
        <v>0.36420000000000002</v>
      </c>
      <c r="D30" s="24">
        <v>20540.409999999993</v>
      </c>
      <c r="E30" s="24">
        <v>19406.550000000007</v>
      </c>
      <c r="F30" s="25">
        <f t="shared" ref="F30:F37" si="3">D30-E30</f>
        <v>1133.859999999986</v>
      </c>
      <c r="G30" s="26">
        <f t="shared" si="2"/>
        <v>19406.550000000007</v>
      </c>
    </row>
    <row r="31" spans="1:7" x14ac:dyDescent="0.2">
      <c r="A31" s="34"/>
      <c r="B31" s="35" t="s">
        <v>30</v>
      </c>
      <c r="C31" s="23">
        <v>7.14</v>
      </c>
      <c r="D31" s="24">
        <v>54158.28</v>
      </c>
      <c r="E31" s="24">
        <v>42016.54</v>
      </c>
      <c r="F31" s="25">
        <f t="shared" si="3"/>
        <v>12141.739999999998</v>
      </c>
      <c r="G31" s="26">
        <f t="shared" si="2"/>
        <v>42016.54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31</v>
      </c>
      <c r="C38" s="29"/>
      <c r="D38" s="30">
        <f>SUM(D28:D37)</f>
        <v>822099.10000000056</v>
      </c>
      <c r="E38" s="30">
        <f>SUM(E28:E37)</f>
        <v>762986.41000000015</v>
      </c>
      <c r="F38" s="30">
        <f>SUM(F28:F37)</f>
        <v>59112.690000000359</v>
      </c>
      <c r="G38" s="30">
        <f>SUM(G28:G37)</f>
        <v>762986.41000000015</v>
      </c>
    </row>
    <row r="39" spans="1:7" ht="12.75" customHeight="1" x14ac:dyDescent="0.2">
      <c r="A39" s="16" t="s">
        <v>32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33</v>
      </c>
      <c r="C40" s="23">
        <v>1.8200000000000005</v>
      </c>
      <c r="D40" s="24">
        <v>320372.2899999998</v>
      </c>
      <c r="E40" s="24">
        <v>315286.77999999933</v>
      </c>
      <c r="F40" s="25">
        <f>ЗАТРАЧЕНОТ-ОПАЛЧЕНОТ</f>
        <v>5085.510000000475</v>
      </c>
      <c r="G40" s="45">
        <v>264906.13</v>
      </c>
    </row>
    <row r="41" spans="1:7" x14ac:dyDescent="0.2">
      <c r="A41" s="21"/>
      <c r="B41" s="35" t="s">
        <v>34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31</v>
      </c>
      <c r="C42" s="40"/>
      <c r="D42" s="30">
        <f>SUM(D40:D41)</f>
        <v>320372.2899999998</v>
      </c>
      <c r="E42" s="30">
        <f>E41+E40</f>
        <v>315286.77999999933</v>
      </c>
      <c r="F42" s="30">
        <f>F41+F40</f>
        <v>5085.510000000475</v>
      </c>
      <c r="G42" s="30">
        <f>КПЕРЕЧИСТ+КПЕРЕЧИСК</f>
        <v>264906.13</v>
      </c>
    </row>
    <row r="43" spans="1:7" x14ac:dyDescent="0.2">
      <c r="A43" s="31" t="s">
        <v>35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9571993.9900000133</v>
      </c>
      <c r="E44" s="30">
        <f>E42+E38+E26+E14</f>
        <v>9722287.6600000076</v>
      </c>
      <c r="F44" s="30">
        <f>F42+F38+F26+F14</f>
        <v>-150293.6699999921</v>
      </c>
      <c r="G44" s="30">
        <f>G42+G38+G26+G14</f>
        <v>9671907.0100000072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36</v>
      </c>
      <c r="B46" s="7"/>
      <c r="C46" s="8"/>
      <c r="D46" s="51">
        <v>2227211.9099999834</v>
      </c>
      <c r="E46" s="10" t="s">
        <v>8</v>
      </c>
      <c r="F46" s="11"/>
      <c r="G46" s="9">
        <v>996382.68000000017</v>
      </c>
    </row>
    <row r="50" spans="1:7" ht="15" x14ac:dyDescent="0.25">
      <c r="A50" s="5" t="s">
        <v>37</v>
      </c>
      <c r="B50" s="5"/>
      <c r="C50" s="5"/>
      <c r="D50" s="6"/>
      <c r="E50" s="52"/>
      <c r="F50" s="52"/>
    </row>
    <row r="52" spans="1:7" x14ac:dyDescent="0.2">
      <c r="A52" s="3" t="s">
        <v>38</v>
      </c>
      <c r="C52" s="53"/>
      <c r="D52" s="53"/>
      <c r="E52" s="53"/>
    </row>
    <row r="54" spans="1:7" x14ac:dyDescent="0.2">
      <c r="A54" s="54" t="s">
        <v>39</v>
      </c>
      <c r="B54" s="55"/>
      <c r="D54" s="56">
        <v>315286.78000000003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40</v>
      </c>
      <c r="B56" s="58"/>
      <c r="D56" s="59">
        <v>264906.13</v>
      </c>
      <c r="E56" s="59"/>
    </row>
    <row r="57" spans="1:7" x14ac:dyDescent="0.2">
      <c r="A57" s="60" t="s">
        <v>41</v>
      </c>
      <c r="B57" s="60"/>
      <c r="C57" s="60"/>
      <c r="D57" s="60"/>
      <c r="E57" s="60"/>
      <c r="F57" s="60">
        <v>151059.33000000002</v>
      </c>
      <c r="G57" s="60"/>
    </row>
    <row r="58" spans="1:7" s="62" customFormat="1" x14ac:dyDescent="0.2">
      <c r="A58" s="61" t="s">
        <v>42</v>
      </c>
      <c r="B58" s="61"/>
      <c r="C58" s="61"/>
      <c r="D58" s="61"/>
      <c r="E58" s="61"/>
      <c r="F58" s="61">
        <v>21200</v>
      </c>
      <c r="G58" s="61"/>
    </row>
    <row r="59" spans="1:7" s="62" customFormat="1" x14ac:dyDescent="0.2">
      <c r="A59" s="61" t="s">
        <v>43</v>
      </c>
      <c r="B59" s="61"/>
      <c r="C59" s="61"/>
      <c r="D59" s="61"/>
      <c r="E59" s="61"/>
      <c r="F59" s="61">
        <v>4871.32</v>
      </c>
      <c r="G59" s="61"/>
    </row>
    <row r="60" spans="1:7" s="62" customFormat="1" x14ac:dyDescent="0.2">
      <c r="A60" s="61" t="s">
        <v>44</v>
      </c>
      <c r="B60" s="61"/>
      <c r="C60" s="61"/>
      <c r="D60" s="61"/>
      <c r="E60" s="61"/>
      <c r="F60" s="61">
        <v>10220.51</v>
      </c>
      <c r="G60" s="61"/>
    </row>
    <row r="61" spans="1:7" s="62" customFormat="1" x14ac:dyDescent="0.2">
      <c r="A61" s="61" t="s">
        <v>45</v>
      </c>
      <c r="B61" s="61"/>
      <c r="C61" s="61"/>
      <c r="D61" s="61"/>
      <c r="E61" s="61"/>
      <c r="F61" s="61">
        <v>456.05</v>
      </c>
      <c r="G61" s="61"/>
    </row>
    <row r="62" spans="1:7" s="62" customFormat="1" x14ac:dyDescent="0.2">
      <c r="A62" s="61" t="s">
        <v>46</v>
      </c>
      <c r="B62" s="61"/>
      <c r="C62" s="61"/>
      <c r="D62" s="61"/>
      <c r="E62" s="61"/>
      <c r="F62" s="61">
        <v>65946.73</v>
      </c>
      <c r="G62" s="61"/>
    </row>
    <row r="63" spans="1:7" s="62" customFormat="1" x14ac:dyDescent="0.2">
      <c r="A63" s="61" t="s">
        <v>47</v>
      </c>
      <c r="B63" s="61"/>
      <c r="C63" s="61"/>
      <c r="D63" s="61"/>
      <c r="E63" s="61"/>
      <c r="F63" s="61">
        <v>11152.19</v>
      </c>
      <c r="G63" s="61"/>
    </row>
    <row r="64" spans="1:7" s="62" customFormat="1" x14ac:dyDescent="0.2"/>
    <row r="65" spans="1:97" s="62" customFormat="1" x14ac:dyDescent="0.2">
      <c r="A65" s="63" t="s">
        <v>48</v>
      </c>
    </row>
    <row r="66" spans="1:97" s="62" customFormat="1" x14ac:dyDescent="0.2"/>
    <row r="67" spans="1:97" s="62" customFormat="1" x14ac:dyDescent="0.2">
      <c r="A67" s="64" t="s">
        <v>49</v>
      </c>
      <c r="B67" s="64"/>
      <c r="D67" s="65">
        <v>26289.54000000027</v>
      </c>
      <c r="E67" s="66"/>
    </row>
    <row r="68" spans="1:97" s="62" customFormat="1" x14ac:dyDescent="0.2">
      <c r="A68" s="64" t="s">
        <v>50</v>
      </c>
      <c r="B68" s="64"/>
      <c r="D68" s="67">
        <v>0</v>
      </c>
      <c r="E68" s="68"/>
    </row>
    <row r="69" spans="1:97" s="62" customFormat="1" x14ac:dyDescent="0.2">
      <c r="A69" s="64" t="s">
        <v>51</v>
      </c>
      <c r="B69" s="64"/>
      <c r="D69" s="67">
        <v>1200</v>
      </c>
      <c r="E69" s="68"/>
    </row>
    <row r="70" spans="1:97" s="62" customFormat="1" x14ac:dyDescent="0.2">
      <c r="A70" s="64" t="s">
        <v>52</v>
      </c>
      <c r="B70" s="64"/>
      <c r="D70" s="67">
        <v>1223233.5</v>
      </c>
      <c r="E70" s="68"/>
    </row>
    <row r="71" spans="1:97" s="62" customFormat="1" x14ac:dyDescent="0.2">
      <c r="A71" s="64" t="s">
        <v>53</v>
      </c>
      <c r="B71" s="64"/>
      <c r="D71" s="69">
        <v>0</v>
      </c>
      <c r="E71" s="70"/>
    </row>
    <row r="72" spans="1:97" s="62" customFormat="1" x14ac:dyDescent="0.2">
      <c r="A72" s="71" t="s">
        <v>54</v>
      </c>
      <c r="B72" s="71"/>
      <c r="C72" s="71"/>
      <c r="D72" s="71"/>
      <c r="E72" s="71"/>
      <c r="F72" s="71" t="s">
        <v>55</v>
      </c>
      <c r="G72" s="71"/>
    </row>
    <row r="73" spans="1:97" s="62" customFormat="1" x14ac:dyDescent="0.2">
      <c r="A73" s="72" t="s">
        <v>56</v>
      </c>
      <c r="B73" s="72"/>
      <c r="D73" s="73">
        <v>27489.54000000027</v>
      </c>
      <c r="E73" s="74"/>
    </row>
    <row r="74" spans="1:97" s="62" customFormat="1" x14ac:dyDescent="0.2"/>
    <row r="75" spans="1:97" s="62" customFormat="1" x14ac:dyDescent="0.2"/>
    <row r="76" spans="1:97" s="62" customFormat="1" x14ac:dyDescent="0.2"/>
    <row r="77" spans="1:97" s="62" customFormat="1" x14ac:dyDescent="0.2"/>
    <row r="78" spans="1:97" s="62" customFormat="1" x14ac:dyDescent="0.2">
      <c r="A78" s="75" t="s">
        <v>57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58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59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6"/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60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61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62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6"/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63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64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5" t="s">
        <v>65</v>
      </c>
      <c r="B88" s="75"/>
      <c r="C88" s="75"/>
      <c r="D88" s="75"/>
      <c r="E88" s="75"/>
      <c r="F88" s="75"/>
      <c r="G88" s="75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 s="76"/>
      <c r="B89" s="76"/>
      <c r="C89" s="76"/>
      <c r="D89" s="76"/>
      <c r="E89" s="76"/>
      <c r="F89" s="76"/>
      <c r="G89" s="76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 s="75" t="s">
        <v>66</v>
      </c>
      <c r="B90" s="75"/>
      <c r="C90" s="75"/>
      <c r="D90" s="75"/>
      <c r="E90" s="75"/>
      <c r="F90" s="75"/>
      <c r="G90" s="75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x14ac:dyDescent="0.2">
      <c r="A91" s="75" t="s">
        <v>67</v>
      </c>
      <c r="B91" s="75"/>
      <c r="C91" s="75"/>
      <c r="D91" s="75"/>
      <c r="E91" s="75"/>
      <c r="F91" s="75"/>
      <c r="G91" s="75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7" t="s">
        <v>68</v>
      </c>
      <c r="B94" s="77"/>
      <c r="C94" s="77"/>
      <c r="D94" s="77"/>
      <c r="E94" s="77"/>
      <c r="F94" s="78" t="s">
        <v>69</v>
      </c>
      <c r="G94" s="7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ht="15" x14ac:dyDescent="0.25">
      <c r="A95" s="77"/>
      <c r="B95" s="77"/>
      <c r="C95" s="77"/>
      <c r="D95" s="77"/>
      <c r="E95" s="77"/>
      <c r="F95" s="79"/>
      <c r="G95" s="79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ht="15" x14ac:dyDescent="0.25">
      <c r="A96" s="77"/>
      <c r="B96" s="77"/>
      <c r="C96" s="77"/>
      <c r="D96" s="77"/>
      <c r="E96" s="77"/>
      <c r="F96" s="78"/>
      <c r="G96" s="78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ht="15" x14ac:dyDescent="0.25">
      <c r="A97" s="77" t="s">
        <v>70</v>
      </c>
      <c r="B97" s="77"/>
      <c r="C97" s="77"/>
      <c r="D97" s="77"/>
      <c r="E97" s="77"/>
      <c r="F97" s="78" t="s">
        <v>71</v>
      </c>
      <c r="G97" s="78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2" customFormat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</row>
    <row r="174" spans="1:97" s="62" customFormat="1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</row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60">
    <mergeCell ref="A88:G88"/>
    <mergeCell ref="A90:G90"/>
    <mergeCell ref="A91:G91"/>
    <mergeCell ref="F94:G94"/>
    <mergeCell ref="F96:G96"/>
    <mergeCell ref="F97:G97"/>
    <mergeCell ref="A80:G80"/>
    <mergeCell ref="A82:G82"/>
    <mergeCell ref="A83:G83"/>
    <mergeCell ref="A84:G84"/>
    <mergeCell ref="A86:G86"/>
    <mergeCell ref="A87:G87"/>
    <mergeCell ref="A72:E72"/>
    <mergeCell ref="F72:G72"/>
    <mergeCell ref="A73:B73"/>
    <mergeCell ref="D73:E73"/>
    <mergeCell ref="A78:G78"/>
    <mergeCell ref="A79:G79"/>
    <mergeCell ref="A69:B69"/>
    <mergeCell ref="D69:E69"/>
    <mergeCell ref="A70:B70"/>
    <mergeCell ref="D70:E70"/>
    <mergeCell ref="A71:B71"/>
    <mergeCell ref="D71:E71"/>
    <mergeCell ref="A63:E63"/>
    <mergeCell ref="F63:G63"/>
    <mergeCell ref="A67:B67"/>
    <mergeCell ref="D67:E67"/>
    <mergeCell ref="A68:B68"/>
    <mergeCell ref="D68:E68"/>
    <mergeCell ref="A60:E60"/>
    <mergeCell ref="F60:G60"/>
    <mergeCell ref="A61:E61"/>
    <mergeCell ref="F61:G61"/>
    <mergeCell ref="A62:E62"/>
    <mergeCell ref="F62:G62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Никитина д. 81</vt:lpstr>
      <vt:lpstr>'ул Никитина д. 81'!АДРЕС</vt:lpstr>
      <vt:lpstr>'ул Никитина д. 81'!ВХДОЛГ</vt:lpstr>
      <vt:lpstr>'ул Никитина д. 81'!ВХСАЛЬДО</vt:lpstr>
      <vt:lpstr>'ул Никитина д. 81'!ДОГОВОР</vt:lpstr>
      <vt:lpstr>'ул Никитина д. 81'!ДОЛГ</vt:lpstr>
      <vt:lpstr>'ул Никитина д. 81'!ЗАТРАЧЕНОК</vt:lpstr>
      <vt:lpstr>'ул Никитина д. 81'!ЗАТРАЧЕНОТ</vt:lpstr>
      <vt:lpstr>'ул Никитина д. 81'!ЗАТРЕМ</vt:lpstr>
      <vt:lpstr>'ул Никитина д. 81'!ИСХДОЛГ</vt:lpstr>
      <vt:lpstr>'ул Никитина д. 81'!ИСХСАЛЬДО</vt:lpstr>
      <vt:lpstr>'ул Никитина д. 81'!КАП</vt:lpstr>
      <vt:lpstr>'ул Никитина д. 81'!КПЕРЕЧИСК</vt:lpstr>
      <vt:lpstr>'ул Никитина д. 81'!КПЕРЕЧИСТ</vt:lpstr>
      <vt:lpstr>'ул Никитина д. 81'!НАЧРЕМ</vt:lpstr>
      <vt:lpstr>'ул Никитина д. 81'!НЕЖНАЧРЕМ</vt:lpstr>
      <vt:lpstr>'ул Никитина д. 81'!ОПАЛЧЕНОТ</vt:lpstr>
      <vt:lpstr>'ул Никитина д. 81'!ОПЛАЧЕНОК</vt:lpstr>
      <vt:lpstr>'ул Никитина д. 81'!ОСТ</vt:lpstr>
      <vt:lpstr>'ул Никитина д. 81'!ПЛОЩАДЬ</vt:lpstr>
      <vt:lpstr>'ул Никитина д. 81'!РАЗМЕРПЛАТЫ</vt:lpstr>
      <vt:lpstr>'ул Никитина д. 81'!ТАРОТОП</vt:lpstr>
      <vt:lpstr>'ул Никитина д. 81'!ТАРХВС</vt:lpstr>
      <vt:lpstr>'ул Никитина д. 81'!ТБО</vt:lpstr>
      <vt:lpstr>'ул Никитина д. 81'!ТБОНАЧ</vt:lpstr>
      <vt:lpstr>'ул Никитина д. 81'!ТБОНЕД</vt:lpstr>
      <vt:lpstr>'ул Никитина д. 81'!ТБООПЛ</vt:lpstr>
      <vt:lpstr>'ул Никитина д. 81'!ТБОПОСТ</vt:lpstr>
      <vt:lpstr>'ул Никитина д. 81'!ТЕК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2018-03-30T13:21:57Z</dcterms:created>
  <dcterms:modified xsi:type="dcterms:W3CDTF">2018-03-30T13:21:58Z</dcterms:modified>
</cp:coreProperties>
</file>